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65496" windowWidth="16480" windowHeight="140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<sst xmlns="http://schemas.openxmlformats.org/spreadsheetml/2006/main" count="18" uniqueCount="17">
  <si>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File No.</t>
  </si>
  <si>
    <t>Hx</t>
  </si>
  <si>
    <t>Hy</t>
  </si>
  <si>
    <t>Vx</t>
  </si>
  <si>
    <t>Vy</t>
  </si>
  <si>
    <t>Date</t>
  </si>
  <si>
    <t>Hx-Vx</t>
  </si>
  <si>
    <t>Hy-Vy</t>
  </si>
  <si>
    <t>Aves:</t>
  </si>
  <si>
    <t>Ave's:</t>
  </si>
  <si>
    <t>Overall Ave:</t>
  </si>
  <si>
    <t>X</t>
  </si>
  <si>
    <t>Y</t>
  </si>
  <si>
    <t>(X-u)^2</t>
  </si>
  <si>
    <t>(Y-u)^2</t>
  </si>
  <si>
    <t>varX</t>
  </si>
  <si>
    <t>varY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</si>
</sst>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31">
      <selection activeCell="G28" sqref="G28"/>
    </sheetView>
  </sheetViews>
  <sheetFormatPr defaultColWidth="11.00390625" defaultRowHeight="12.75"/>
  <cols>
    <col min="2" max="2" width="10.75390625" style="2" customWidth="1"/>
    <col min="7" max="7" width="12.75390625" style="0" customWidth="1"/>
    <col min="10" max="11" width="12.00390625" style="0" bestFit="1" customWidth="1"/>
  </cols>
  <sheetData>
    <row r="1" spans="1:11" ht="12.75">
      <c r="A1" t="s">
        <v>5</v>
      </c>
      <c r="B1" s="2" t="s">
        <v>0</v>
      </c>
      <c r="C1" t="s">
        <v>1</v>
      </c>
      <c r="D1" t="s">
        <v>2</v>
      </c>
      <c r="E1" t="s">
        <v>3</v>
      </c>
      <c r="F1" t="s">
        <v>4</v>
      </c>
      <c r="H1" t="s">
        <v>6</v>
      </c>
      <c r="I1" t="s">
        <v>7</v>
      </c>
      <c r="J1" t="s">
        <v>13</v>
      </c>
      <c r="K1" t="s">
        <v>14</v>
      </c>
    </row>
    <row r="2" spans="1:9" ht="12.75">
      <c r="A2" s="1">
        <v>37448</v>
      </c>
      <c r="B2" s="2">
        <v>31776</v>
      </c>
      <c r="C2">
        <v>6.702</v>
      </c>
      <c r="D2">
        <v>6.417</v>
      </c>
      <c r="E2">
        <v>6.679</v>
      </c>
      <c r="F2">
        <v>6.344</v>
      </c>
      <c r="H2">
        <f aca="true" t="shared" si="0" ref="H2:H64">C2-E2</f>
        <v>0.022999999999999687</v>
      </c>
      <c r="I2">
        <f aca="true" t="shared" si="1" ref="I2:I64">D2-F2</f>
        <v>0.07299999999999951</v>
      </c>
    </row>
    <row r="3" spans="1:9" ht="12.75">
      <c r="A3" s="1">
        <v>37448</v>
      </c>
      <c r="B3" s="2">
        <v>31777</v>
      </c>
      <c r="C3">
        <v>6.285</v>
      </c>
      <c r="D3">
        <v>6.747</v>
      </c>
      <c r="E3">
        <v>6.333</v>
      </c>
      <c r="F3">
        <v>6.697</v>
      </c>
      <c r="H3">
        <f t="shared" si="0"/>
        <v>-0.04800000000000004</v>
      </c>
      <c r="I3">
        <f t="shared" si="1"/>
        <v>0.04999999999999982</v>
      </c>
    </row>
    <row r="4" spans="1:9" ht="12.75">
      <c r="A4" s="1">
        <v>37448</v>
      </c>
      <c r="B4" s="2">
        <v>31778</v>
      </c>
      <c r="C4">
        <v>6.901</v>
      </c>
      <c r="D4">
        <v>6.588</v>
      </c>
      <c r="E4">
        <v>6.898</v>
      </c>
      <c r="F4">
        <v>6.507</v>
      </c>
      <c r="H4">
        <f t="shared" si="0"/>
        <v>0.0030000000000001137</v>
      </c>
      <c r="I4">
        <f t="shared" si="1"/>
        <v>0.0810000000000004</v>
      </c>
    </row>
    <row r="5" spans="1:9" ht="12.75">
      <c r="A5" s="1">
        <v>37448</v>
      </c>
      <c r="B5" s="2">
        <v>31779</v>
      </c>
      <c r="C5">
        <v>6.31</v>
      </c>
      <c r="D5">
        <v>6.485</v>
      </c>
      <c r="E5">
        <v>6.337</v>
      </c>
      <c r="F5">
        <v>6.412</v>
      </c>
      <c r="H5">
        <f t="shared" si="0"/>
        <v>-0.027000000000000135</v>
      </c>
      <c r="I5">
        <f t="shared" si="1"/>
        <v>0.0730000000000004</v>
      </c>
    </row>
    <row r="6" spans="1:9" ht="12.75">
      <c r="A6" s="1">
        <v>37448</v>
      </c>
      <c r="B6" s="2">
        <v>31780</v>
      </c>
      <c r="C6">
        <v>6.76</v>
      </c>
      <c r="D6">
        <v>6.175</v>
      </c>
      <c r="E6">
        <v>6.751</v>
      </c>
      <c r="F6">
        <v>6.076</v>
      </c>
      <c r="H6">
        <f t="shared" si="0"/>
        <v>0.008999999999999453</v>
      </c>
      <c r="I6">
        <f t="shared" si="1"/>
        <v>0.0990000000000002</v>
      </c>
    </row>
    <row r="7" spans="1:9" ht="12.75">
      <c r="A7" s="1">
        <v>37448</v>
      </c>
      <c r="B7" s="2">
        <v>31781</v>
      </c>
      <c r="C7">
        <v>7.345</v>
      </c>
      <c r="D7">
        <v>6.231</v>
      </c>
      <c r="E7">
        <v>7.311</v>
      </c>
      <c r="F7">
        <v>6.083</v>
      </c>
      <c r="H7">
        <f t="shared" si="0"/>
        <v>0.03399999999999981</v>
      </c>
      <c r="I7">
        <f t="shared" si="1"/>
        <v>0.1479999999999997</v>
      </c>
    </row>
    <row r="8" spans="1:9" ht="12.75">
      <c r="A8" s="1">
        <v>37448</v>
      </c>
      <c r="B8" s="2">
        <v>31782</v>
      </c>
      <c r="C8">
        <v>7.042</v>
      </c>
      <c r="D8">
        <v>6.044</v>
      </c>
      <c r="E8">
        <v>7.023</v>
      </c>
      <c r="F8">
        <v>5.934</v>
      </c>
      <c r="H8">
        <f t="shared" si="0"/>
        <v>0.019000000000000128</v>
      </c>
      <c r="I8">
        <f t="shared" si="1"/>
        <v>0.10999999999999943</v>
      </c>
    </row>
    <row r="9" spans="1:9" ht="12.75">
      <c r="A9" s="1">
        <v>37448</v>
      </c>
      <c r="B9" s="2">
        <v>31783</v>
      </c>
      <c r="C9">
        <v>6.601</v>
      </c>
      <c r="D9">
        <v>5.977</v>
      </c>
      <c r="E9">
        <v>6.635</v>
      </c>
      <c r="F9">
        <v>5.904</v>
      </c>
      <c r="H9">
        <f t="shared" si="0"/>
        <v>-0.03399999999999981</v>
      </c>
      <c r="I9">
        <f t="shared" si="1"/>
        <v>0.0730000000000004</v>
      </c>
    </row>
    <row r="10" spans="1:9" ht="12.75">
      <c r="A10" s="1">
        <v>37448</v>
      </c>
      <c r="B10" s="2">
        <v>31784</v>
      </c>
      <c r="C10">
        <v>7.015</v>
      </c>
      <c r="D10">
        <v>6.49</v>
      </c>
      <c r="E10">
        <v>7.069</v>
      </c>
      <c r="F10">
        <v>6.381</v>
      </c>
      <c r="H10">
        <f t="shared" si="0"/>
        <v>-0.05400000000000027</v>
      </c>
      <c r="I10">
        <f t="shared" si="1"/>
        <v>0.10899999999999999</v>
      </c>
    </row>
    <row r="11" spans="1:9" ht="12.75">
      <c r="A11" s="1">
        <v>37448</v>
      </c>
      <c r="B11" s="2">
        <v>31785</v>
      </c>
      <c r="C11">
        <v>6.913</v>
      </c>
      <c r="D11">
        <v>6.516</v>
      </c>
      <c r="E11">
        <v>6.89</v>
      </c>
      <c r="F11">
        <v>6.401</v>
      </c>
      <c r="H11">
        <f t="shared" si="0"/>
        <v>0.023000000000000576</v>
      </c>
      <c r="I11">
        <f t="shared" si="1"/>
        <v>0.11500000000000021</v>
      </c>
    </row>
    <row r="12" spans="1:9" ht="12.75">
      <c r="A12" s="1">
        <v>37448</v>
      </c>
      <c r="B12" s="2">
        <v>31786</v>
      </c>
      <c r="C12">
        <v>6.644</v>
      </c>
      <c r="D12">
        <v>6.438</v>
      </c>
      <c r="E12">
        <v>6.654</v>
      </c>
      <c r="F12">
        <v>6.351</v>
      </c>
      <c r="H12">
        <f t="shared" si="0"/>
        <v>-0.009999999999999787</v>
      </c>
      <c r="I12">
        <f t="shared" si="1"/>
        <v>0.08699999999999974</v>
      </c>
    </row>
    <row r="13" spans="1:9" ht="12.75">
      <c r="A13" s="1">
        <v>37448</v>
      </c>
      <c r="B13" s="2">
        <v>31787</v>
      </c>
      <c r="C13">
        <v>7.034</v>
      </c>
      <c r="D13">
        <v>6.437</v>
      </c>
      <c r="E13">
        <v>7.059</v>
      </c>
      <c r="F13">
        <v>6.331</v>
      </c>
      <c r="H13">
        <f t="shared" si="0"/>
        <v>-0.025000000000000355</v>
      </c>
      <c r="I13">
        <f t="shared" si="1"/>
        <v>0.10599999999999987</v>
      </c>
    </row>
    <row r="14" spans="1:9" ht="12.75">
      <c r="A14" s="1">
        <v>37448</v>
      </c>
      <c r="B14" s="2">
        <v>31822</v>
      </c>
      <c r="C14">
        <v>6.903</v>
      </c>
      <c r="D14">
        <v>6.568</v>
      </c>
      <c r="E14">
        <v>6.993</v>
      </c>
      <c r="F14">
        <v>6.39</v>
      </c>
      <c r="H14">
        <f t="shared" si="0"/>
        <v>-0.09000000000000075</v>
      </c>
      <c r="I14">
        <f t="shared" si="1"/>
        <v>0.17799999999999994</v>
      </c>
    </row>
    <row r="15" spans="1:9" ht="12.75">
      <c r="A15" s="1">
        <v>37448</v>
      </c>
      <c r="B15" s="2">
        <v>31823</v>
      </c>
      <c r="C15">
        <v>6.447</v>
      </c>
      <c r="D15">
        <v>6.465</v>
      </c>
      <c r="E15">
        <v>6.533</v>
      </c>
      <c r="F15">
        <v>6.307</v>
      </c>
      <c r="H15">
        <f t="shared" si="0"/>
        <v>-0.0860000000000003</v>
      </c>
      <c r="I15">
        <f t="shared" si="1"/>
        <v>0.15799999999999947</v>
      </c>
    </row>
    <row r="16" spans="1:9" ht="12.75">
      <c r="A16" s="1">
        <v>37448</v>
      </c>
      <c r="B16" s="2">
        <v>31824</v>
      </c>
      <c r="C16">
        <v>6.141</v>
      </c>
      <c r="D16">
        <v>6.447</v>
      </c>
      <c r="E16">
        <v>6.265</v>
      </c>
      <c r="F16">
        <v>6.346</v>
      </c>
      <c r="H16">
        <f t="shared" si="0"/>
        <v>-0.12399999999999967</v>
      </c>
      <c r="I16">
        <f t="shared" si="1"/>
        <v>0.10099999999999998</v>
      </c>
    </row>
    <row r="17" spans="1:9" ht="12.75">
      <c r="A17" s="1">
        <v>37448</v>
      </c>
      <c r="B17" s="2">
        <v>31825</v>
      </c>
      <c r="C17">
        <v>6.179</v>
      </c>
      <c r="D17">
        <v>6.101</v>
      </c>
      <c r="E17">
        <v>6.323</v>
      </c>
      <c r="F17">
        <v>5.98</v>
      </c>
      <c r="H17">
        <f t="shared" si="0"/>
        <v>-0.14400000000000013</v>
      </c>
      <c r="I17">
        <f t="shared" si="1"/>
        <v>0.12099999999999955</v>
      </c>
    </row>
    <row r="18" spans="1:9" ht="12.75">
      <c r="A18" s="1">
        <v>37448</v>
      </c>
      <c r="B18" s="2">
        <v>31826</v>
      </c>
      <c r="C18">
        <v>7.082</v>
      </c>
      <c r="D18">
        <v>6.115</v>
      </c>
      <c r="E18">
        <v>7.142</v>
      </c>
      <c r="F18">
        <v>5.871</v>
      </c>
      <c r="H18">
        <f t="shared" si="0"/>
        <v>-0.0600000000000005</v>
      </c>
      <c r="I18">
        <f t="shared" si="1"/>
        <v>0.24399999999999977</v>
      </c>
    </row>
    <row r="19" spans="1:9" ht="12.75">
      <c r="A19" s="1">
        <v>37448</v>
      </c>
      <c r="B19" s="2">
        <v>31827</v>
      </c>
      <c r="C19">
        <v>7.32</v>
      </c>
      <c r="D19">
        <v>6.443</v>
      </c>
      <c r="E19">
        <v>7.396</v>
      </c>
      <c r="F19">
        <v>6.229</v>
      </c>
      <c r="H19">
        <f t="shared" si="0"/>
        <v>-0.07599999999999962</v>
      </c>
      <c r="I19">
        <f t="shared" si="1"/>
        <v>0.21399999999999952</v>
      </c>
    </row>
    <row r="20" spans="1:9" ht="12.75">
      <c r="A20" s="1">
        <v>37448</v>
      </c>
      <c r="B20" s="2">
        <v>31828</v>
      </c>
      <c r="C20">
        <v>6.588</v>
      </c>
      <c r="D20">
        <v>6.444</v>
      </c>
      <c r="E20">
        <v>6.722</v>
      </c>
      <c r="F20">
        <v>6.292</v>
      </c>
      <c r="H20">
        <f t="shared" si="0"/>
        <v>-0.13400000000000034</v>
      </c>
      <c r="I20">
        <f t="shared" si="1"/>
        <v>0.15200000000000014</v>
      </c>
    </row>
    <row r="21" spans="1:9" ht="12.75">
      <c r="A21" s="1">
        <v>37448</v>
      </c>
      <c r="B21" s="2">
        <v>31829</v>
      </c>
      <c r="C21">
        <v>6.309</v>
      </c>
      <c r="D21">
        <v>6.086</v>
      </c>
      <c r="E21">
        <v>6.375</v>
      </c>
      <c r="F21">
        <v>5.946</v>
      </c>
      <c r="H21">
        <f t="shared" si="0"/>
        <v>-0.06599999999999984</v>
      </c>
      <c r="I21">
        <f t="shared" si="1"/>
        <v>0.14000000000000057</v>
      </c>
    </row>
    <row r="22" spans="1:9" ht="12.75">
      <c r="A22" s="1">
        <v>37448</v>
      </c>
      <c r="B22" s="2">
        <v>31830</v>
      </c>
      <c r="C22">
        <v>6.387</v>
      </c>
      <c r="D22">
        <v>6.288</v>
      </c>
      <c r="E22">
        <v>6.564</v>
      </c>
      <c r="F22">
        <v>6.177</v>
      </c>
      <c r="H22">
        <f t="shared" si="0"/>
        <v>-0.1770000000000005</v>
      </c>
      <c r="I22">
        <f t="shared" si="1"/>
        <v>0.11100000000000065</v>
      </c>
    </row>
    <row r="23" spans="1:9" ht="12.75">
      <c r="A23" s="1">
        <v>37448</v>
      </c>
      <c r="B23" s="2">
        <v>31831</v>
      </c>
      <c r="C23">
        <v>6.688</v>
      </c>
      <c r="D23">
        <v>6.579</v>
      </c>
      <c r="E23">
        <v>6.792</v>
      </c>
      <c r="F23">
        <v>6.411</v>
      </c>
      <c r="H23">
        <f t="shared" si="0"/>
        <v>-0.10400000000000009</v>
      </c>
      <c r="I23">
        <f t="shared" si="1"/>
        <v>0.16800000000000015</v>
      </c>
    </row>
    <row r="24" spans="1:9" ht="12.75">
      <c r="A24" s="1">
        <v>37448</v>
      </c>
      <c r="B24" s="2">
        <v>31832</v>
      </c>
      <c r="C24">
        <v>7.151</v>
      </c>
      <c r="D24">
        <v>6.514</v>
      </c>
      <c r="E24">
        <v>7.229</v>
      </c>
      <c r="F24">
        <v>6.331</v>
      </c>
      <c r="H24">
        <f t="shared" si="0"/>
        <v>-0.07800000000000029</v>
      </c>
      <c r="I24">
        <f t="shared" si="1"/>
        <v>0.18299999999999983</v>
      </c>
    </row>
    <row r="25" spans="1:9" ht="12.75">
      <c r="A25" s="1">
        <v>37448</v>
      </c>
      <c r="B25" s="2">
        <v>31833</v>
      </c>
      <c r="C25">
        <v>6.958</v>
      </c>
      <c r="D25">
        <v>6.415</v>
      </c>
      <c r="E25">
        <v>7.041</v>
      </c>
      <c r="F25">
        <v>6.262</v>
      </c>
      <c r="H25">
        <f t="shared" si="0"/>
        <v>-0.08300000000000018</v>
      </c>
      <c r="I25">
        <f t="shared" si="1"/>
        <v>0.15300000000000047</v>
      </c>
    </row>
    <row r="26" spans="1:9" ht="12.75">
      <c r="A26" s="1">
        <v>37448</v>
      </c>
      <c r="B26" s="2">
        <v>31834</v>
      </c>
      <c r="C26">
        <v>6.35</v>
      </c>
      <c r="D26">
        <v>6.122</v>
      </c>
      <c r="E26">
        <v>6.408</v>
      </c>
      <c r="F26">
        <v>5.977</v>
      </c>
      <c r="H26">
        <v>-0.0580000000000007</v>
      </c>
      <c r="I26">
        <v>0.145</v>
      </c>
    </row>
    <row r="27" spans="1:9" ht="12.75">
      <c r="A27" s="1">
        <v>37448</v>
      </c>
      <c r="B27" s="2">
        <v>31835</v>
      </c>
      <c r="C27">
        <v>5.944</v>
      </c>
      <c r="D27">
        <v>5.814</v>
      </c>
      <c r="E27">
        <v>6.051</v>
      </c>
      <c r="F27">
        <v>5.719</v>
      </c>
      <c r="H27">
        <v>-0.107</v>
      </c>
      <c r="I27">
        <v>0.0949999999999997</v>
      </c>
    </row>
    <row r="28" spans="1:9" ht="12.75">
      <c r="A28" s="1">
        <v>37448</v>
      </c>
      <c r="B28" s="2">
        <v>31836</v>
      </c>
      <c r="C28">
        <v>6.825</v>
      </c>
      <c r="D28">
        <v>6.71</v>
      </c>
      <c r="E28">
        <v>6.924</v>
      </c>
      <c r="F28">
        <v>6.543</v>
      </c>
      <c r="H28">
        <v>-0.0990000000000002</v>
      </c>
      <c r="I28">
        <v>0.167</v>
      </c>
    </row>
    <row r="29" spans="1:9" ht="12.75">
      <c r="A29" s="1">
        <v>37448</v>
      </c>
      <c r="B29" s="2">
        <v>31837</v>
      </c>
      <c r="C29">
        <v>6.792</v>
      </c>
      <c r="D29">
        <v>6.489</v>
      </c>
      <c r="E29">
        <v>6.897</v>
      </c>
      <c r="F29">
        <v>6.316</v>
      </c>
      <c r="H29">
        <v>-0.105</v>
      </c>
      <c r="I29">
        <v>0.173</v>
      </c>
    </row>
    <row r="30" spans="1:9" ht="12.75">
      <c r="A30" s="1">
        <v>37448</v>
      </c>
      <c r="B30" s="2">
        <v>31838</v>
      </c>
      <c r="C30">
        <v>6.885</v>
      </c>
      <c r="D30">
        <v>6.293</v>
      </c>
      <c r="E30">
        <v>6.991</v>
      </c>
      <c r="F30">
        <v>6.121</v>
      </c>
      <c r="H30">
        <v>-0.106</v>
      </c>
      <c r="I30">
        <v>0.172</v>
      </c>
    </row>
    <row r="31" spans="1:9" ht="12.75">
      <c r="A31" s="1">
        <v>37448</v>
      </c>
      <c r="B31" s="2">
        <v>31839</v>
      </c>
      <c r="C31">
        <v>6.786</v>
      </c>
      <c r="D31">
        <v>6.662</v>
      </c>
      <c r="E31">
        <v>6.875</v>
      </c>
      <c r="F31">
        <v>6.482</v>
      </c>
      <c r="H31">
        <v>-0.0890000000000004</v>
      </c>
      <c r="I31">
        <v>0.18</v>
      </c>
    </row>
    <row r="32" spans="1:9" ht="12.75">
      <c r="A32" s="1">
        <v>37448</v>
      </c>
      <c r="B32" s="2">
        <v>31840</v>
      </c>
      <c r="C32">
        <v>6.228</v>
      </c>
      <c r="D32">
        <v>5.892</v>
      </c>
      <c r="E32">
        <v>6.284</v>
      </c>
      <c r="F32">
        <v>5.777</v>
      </c>
      <c r="H32">
        <v>-0.056</v>
      </c>
      <c r="I32">
        <v>0.115</v>
      </c>
    </row>
    <row r="33" spans="1:9" ht="12.75">
      <c r="A33" s="1">
        <v>37448</v>
      </c>
      <c r="B33" s="2">
        <v>31841</v>
      </c>
      <c r="C33">
        <v>6.588</v>
      </c>
      <c r="D33">
        <v>5.91</v>
      </c>
      <c r="E33">
        <v>6.678</v>
      </c>
      <c r="F33">
        <v>5.759</v>
      </c>
      <c r="H33">
        <v>-0.0899999999999998</v>
      </c>
      <c r="I33">
        <v>0.151</v>
      </c>
    </row>
    <row r="34" spans="1:9" ht="12.75">
      <c r="A34" s="1">
        <v>37448</v>
      </c>
      <c r="B34" s="2">
        <v>31842</v>
      </c>
      <c r="C34">
        <v>6.507</v>
      </c>
      <c r="D34">
        <v>6.652</v>
      </c>
      <c r="E34">
        <v>6.615</v>
      </c>
      <c r="F34">
        <v>6.479</v>
      </c>
      <c r="H34">
        <f t="shared" si="0"/>
        <v>-0.10800000000000054</v>
      </c>
      <c r="I34">
        <f t="shared" si="1"/>
        <v>0.17300000000000004</v>
      </c>
    </row>
    <row r="35" spans="1:9" ht="12.75">
      <c r="A35" s="1">
        <v>37448</v>
      </c>
      <c r="B35" s="2">
        <v>31843</v>
      </c>
      <c r="C35">
        <v>6.914</v>
      </c>
      <c r="D35">
        <v>6.317</v>
      </c>
      <c r="E35">
        <v>6.99</v>
      </c>
      <c r="F35">
        <v>6.137</v>
      </c>
      <c r="H35">
        <f t="shared" si="0"/>
        <v>-0.07600000000000051</v>
      </c>
      <c r="I35">
        <f t="shared" si="1"/>
        <v>0.1800000000000006</v>
      </c>
    </row>
    <row r="36" spans="1:9" ht="12.75">
      <c r="A36" s="1">
        <v>37448</v>
      </c>
      <c r="B36" s="2">
        <v>31844</v>
      </c>
      <c r="C36">
        <v>6.5</v>
      </c>
      <c r="D36">
        <v>6.878</v>
      </c>
      <c r="E36">
        <v>6.643</v>
      </c>
      <c r="F36">
        <v>6.768</v>
      </c>
      <c r="H36">
        <f t="shared" si="0"/>
        <v>-0.1429999999999998</v>
      </c>
      <c r="I36">
        <f t="shared" si="1"/>
        <v>0.11000000000000032</v>
      </c>
    </row>
    <row r="37" spans="1:9" ht="12.75">
      <c r="A37" s="1">
        <v>37448</v>
      </c>
      <c r="B37" s="2">
        <v>31845</v>
      </c>
      <c r="C37">
        <v>6.644</v>
      </c>
      <c r="D37">
        <v>6.539</v>
      </c>
      <c r="E37">
        <v>6.755</v>
      </c>
      <c r="F37">
        <v>6.364</v>
      </c>
      <c r="H37">
        <f t="shared" si="0"/>
        <v>-0.11099999999999977</v>
      </c>
      <c r="I37">
        <f t="shared" si="1"/>
        <v>0.17499999999999982</v>
      </c>
    </row>
    <row r="38" spans="1:9" ht="12.75">
      <c r="A38" s="1">
        <v>37448</v>
      </c>
      <c r="B38" s="2">
        <v>31846</v>
      </c>
      <c r="C38">
        <v>6.684</v>
      </c>
      <c r="D38">
        <v>6.183</v>
      </c>
      <c r="E38">
        <v>6.755</v>
      </c>
      <c r="F38">
        <v>6.027</v>
      </c>
      <c r="H38">
        <f t="shared" si="0"/>
        <v>-0.07099999999999973</v>
      </c>
      <c r="I38">
        <f t="shared" si="1"/>
        <v>0.1559999999999997</v>
      </c>
    </row>
    <row r="39" spans="1:9" ht="12.75">
      <c r="A39" s="1">
        <v>37448</v>
      </c>
      <c r="B39" s="2">
        <v>31847</v>
      </c>
      <c r="C39">
        <v>6.831</v>
      </c>
      <c r="D39">
        <v>6.335</v>
      </c>
      <c r="E39">
        <v>6.905</v>
      </c>
      <c r="F39">
        <v>6.162</v>
      </c>
      <c r="H39">
        <f t="shared" si="0"/>
        <v>-0.07399999999999984</v>
      </c>
      <c r="I39">
        <f t="shared" si="1"/>
        <v>0.17300000000000004</v>
      </c>
    </row>
    <row r="40" spans="1:9" ht="12.75">
      <c r="A40" s="1">
        <v>37448</v>
      </c>
      <c r="B40" s="2">
        <v>31848</v>
      </c>
      <c r="C40">
        <v>6.369</v>
      </c>
      <c r="D40">
        <v>6.219</v>
      </c>
      <c r="E40">
        <v>6.47</v>
      </c>
      <c r="F40">
        <v>6.095</v>
      </c>
      <c r="H40">
        <f t="shared" si="0"/>
        <v>-0.10099999999999998</v>
      </c>
      <c r="I40">
        <f t="shared" si="1"/>
        <v>0.12400000000000055</v>
      </c>
    </row>
    <row r="41" spans="1:9" ht="12.75">
      <c r="A41" s="1">
        <v>37448</v>
      </c>
      <c r="B41" s="2">
        <v>31849</v>
      </c>
      <c r="C41">
        <v>7.012</v>
      </c>
      <c r="D41">
        <v>6.639</v>
      </c>
      <c r="E41">
        <v>7.097</v>
      </c>
      <c r="F41">
        <v>6.455</v>
      </c>
      <c r="H41">
        <f t="shared" si="0"/>
        <v>-0.08500000000000085</v>
      </c>
      <c r="I41">
        <f t="shared" si="1"/>
        <v>0.18400000000000016</v>
      </c>
    </row>
    <row r="42" spans="1:11" ht="12.75">
      <c r="A42" s="1"/>
      <c r="G42" t="s">
        <v>8</v>
      </c>
      <c r="H42" s="3">
        <f>SUM(H2:H41)/40</f>
        <v>-0.06970000000000012</v>
      </c>
      <c r="I42" s="3">
        <f>SUM(I2:I41)/40</f>
        <v>0.138</v>
      </c>
      <c r="J42">
        <f>(40/70)*(H42-H78)^2</f>
        <v>0.0016618804664723062</v>
      </c>
      <c r="K42">
        <f>(40/70)*(I42-I78)^2</f>
        <v>0.00026239067055393566</v>
      </c>
    </row>
    <row r="43" spans="1:9" ht="12.75">
      <c r="A43" s="1">
        <v>37449</v>
      </c>
      <c r="B43" s="2">
        <v>31936</v>
      </c>
      <c r="C43">
        <v>6.007</v>
      </c>
      <c r="D43">
        <v>6.356</v>
      </c>
      <c r="E43">
        <v>6.023</v>
      </c>
      <c r="F43">
        <v>6.388</v>
      </c>
      <c r="H43">
        <f t="shared" si="0"/>
        <v>-0.016000000000000014</v>
      </c>
      <c r="I43">
        <f t="shared" si="1"/>
        <v>-0.03200000000000003</v>
      </c>
    </row>
    <row r="44" spans="1:9" ht="12.75">
      <c r="A44" s="1">
        <v>37449</v>
      </c>
      <c r="B44" s="2">
        <v>31939</v>
      </c>
      <c r="C44">
        <v>5.869</v>
      </c>
      <c r="D44">
        <v>6.367</v>
      </c>
      <c r="E44">
        <v>5.889</v>
      </c>
      <c r="F44">
        <v>6.335</v>
      </c>
      <c r="H44">
        <f>C44-E44</f>
        <v>-0.020000000000000462</v>
      </c>
      <c r="I44">
        <f>D44-F44</f>
        <v>0.03200000000000003</v>
      </c>
    </row>
    <row r="45" spans="1:9" ht="12.75">
      <c r="A45" s="1">
        <v>37449</v>
      </c>
      <c r="B45" s="2">
        <v>31941</v>
      </c>
      <c r="C45">
        <v>5.718</v>
      </c>
      <c r="D45">
        <v>6.583</v>
      </c>
      <c r="E45">
        <v>5.801</v>
      </c>
      <c r="F45">
        <v>6.541</v>
      </c>
      <c r="H45">
        <f t="shared" si="0"/>
        <v>-0.08300000000000018</v>
      </c>
      <c r="I45">
        <f t="shared" si="1"/>
        <v>0.041999999999999815</v>
      </c>
    </row>
    <row r="46" spans="1:9" ht="12.75">
      <c r="A46" s="1">
        <v>37449</v>
      </c>
      <c r="B46" s="2">
        <v>31944</v>
      </c>
      <c r="C46">
        <v>5.488</v>
      </c>
      <c r="D46">
        <v>6.612</v>
      </c>
      <c r="E46">
        <v>5.554</v>
      </c>
      <c r="F46">
        <v>6.529</v>
      </c>
      <c r="H46">
        <f>C46-E46</f>
        <v>-0.06599999999999984</v>
      </c>
      <c r="I46">
        <f>D46-F46</f>
        <v>0.08300000000000018</v>
      </c>
    </row>
    <row r="47" spans="1:9" ht="12.75">
      <c r="A47" s="1">
        <v>37449</v>
      </c>
      <c r="B47" s="2">
        <v>31945</v>
      </c>
      <c r="C47">
        <v>5.687</v>
      </c>
      <c r="D47">
        <v>6.469</v>
      </c>
      <c r="E47">
        <v>5.785</v>
      </c>
      <c r="F47">
        <v>6.459</v>
      </c>
      <c r="H47">
        <f>C47-E47</f>
        <v>-0.09799999999999986</v>
      </c>
      <c r="I47">
        <f>D47-F47</f>
        <v>0.010000000000000675</v>
      </c>
    </row>
    <row r="48" spans="1:9" ht="12.75">
      <c r="A48" s="1">
        <v>37449</v>
      </c>
      <c r="B48" s="2">
        <v>31947</v>
      </c>
      <c r="C48">
        <v>5.686</v>
      </c>
      <c r="D48">
        <v>6.445</v>
      </c>
      <c r="E48">
        <v>5.756</v>
      </c>
      <c r="F48">
        <v>6.419</v>
      </c>
      <c r="H48">
        <f>C48-E48</f>
        <v>-0.07000000000000028</v>
      </c>
      <c r="I48">
        <f>D48-F48</f>
        <v>0.02600000000000069</v>
      </c>
    </row>
    <row r="49" spans="1:9" ht="12.75">
      <c r="A49" s="1">
        <v>37449</v>
      </c>
      <c r="B49" s="2">
        <v>31989</v>
      </c>
      <c r="C49">
        <v>5.902</v>
      </c>
      <c r="D49">
        <v>6.084</v>
      </c>
      <c r="E49">
        <v>5.79</v>
      </c>
      <c r="F49">
        <v>6.022</v>
      </c>
      <c r="H49">
        <f t="shared" si="0"/>
        <v>0.1120000000000001</v>
      </c>
      <c r="I49">
        <f t="shared" si="1"/>
        <v>0.06199999999999939</v>
      </c>
    </row>
    <row r="50" spans="1:9" ht="12.75">
      <c r="A50" s="1">
        <v>37449</v>
      </c>
      <c r="B50" s="2">
        <v>31990</v>
      </c>
      <c r="C50">
        <v>5.677</v>
      </c>
      <c r="D50">
        <v>6.099</v>
      </c>
      <c r="E50">
        <v>5.614</v>
      </c>
      <c r="F50">
        <v>6.049</v>
      </c>
      <c r="H50">
        <f t="shared" si="0"/>
        <v>0.06299999999999972</v>
      </c>
      <c r="I50">
        <f t="shared" si="1"/>
        <v>0.04999999999999982</v>
      </c>
    </row>
    <row r="51" spans="1:9" ht="12.75">
      <c r="A51" s="1">
        <v>37449</v>
      </c>
      <c r="B51" s="2">
        <v>31991</v>
      </c>
      <c r="C51">
        <v>5.957</v>
      </c>
      <c r="D51">
        <v>6.021</v>
      </c>
      <c r="E51">
        <v>5.843</v>
      </c>
      <c r="F51">
        <v>5.96</v>
      </c>
      <c r="H51">
        <f t="shared" si="0"/>
        <v>0.11399999999999988</v>
      </c>
      <c r="I51">
        <f t="shared" si="1"/>
        <v>0.06099999999999994</v>
      </c>
    </row>
    <row r="52" spans="1:9" ht="12.75">
      <c r="A52" s="1">
        <v>37449</v>
      </c>
      <c r="B52" s="2">
        <v>31992</v>
      </c>
      <c r="C52">
        <v>5.907</v>
      </c>
      <c r="D52">
        <v>5.905</v>
      </c>
      <c r="E52">
        <v>5.787</v>
      </c>
      <c r="F52">
        <v>5.832</v>
      </c>
      <c r="H52">
        <f t="shared" si="0"/>
        <v>0.1200000000000001</v>
      </c>
      <c r="I52">
        <f t="shared" si="1"/>
        <v>0.0730000000000004</v>
      </c>
    </row>
    <row r="53" spans="1:9" ht="12.75">
      <c r="A53" s="1">
        <v>37449</v>
      </c>
      <c r="B53" s="2">
        <v>31993</v>
      </c>
      <c r="C53">
        <v>6.664</v>
      </c>
      <c r="D53">
        <v>6.303</v>
      </c>
      <c r="E53">
        <v>6.551</v>
      </c>
      <c r="F53">
        <v>6.195</v>
      </c>
      <c r="H53">
        <f t="shared" si="0"/>
        <v>0.11299999999999955</v>
      </c>
      <c r="I53">
        <f t="shared" si="1"/>
        <v>0.10799999999999965</v>
      </c>
    </row>
    <row r="54" spans="1:9" ht="12.75">
      <c r="A54" s="1">
        <v>37449</v>
      </c>
      <c r="B54" s="2">
        <v>31994</v>
      </c>
      <c r="C54">
        <v>6.559</v>
      </c>
      <c r="D54">
        <v>6.207</v>
      </c>
      <c r="E54">
        <v>6.446</v>
      </c>
      <c r="F54">
        <v>6.106</v>
      </c>
      <c r="H54">
        <f t="shared" si="0"/>
        <v>0.11300000000000043</v>
      </c>
      <c r="I54">
        <f t="shared" si="1"/>
        <v>0.10099999999999998</v>
      </c>
    </row>
    <row r="55" spans="1:9" ht="12.75">
      <c r="A55" s="1">
        <v>37449</v>
      </c>
      <c r="B55" s="2">
        <v>31995</v>
      </c>
      <c r="C55">
        <v>6.542</v>
      </c>
      <c r="D55">
        <v>6.324</v>
      </c>
      <c r="E55">
        <v>6.433</v>
      </c>
      <c r="F55">
        <v>6.227</v>
      </c>
      <c r="H55">
        <f t="shared" si="0"/>
        <v>0.10899999999999999</v>
      </c>
      <c r="I55">
        <f t="shared" si="1"/>
        <v>0.09699999999999953</v>
      </c>
    </row>
    <row r="56" spans="1:9" ht="12.75">
      <c r="A56" s="1">
        <v>37449</v>
      </c>
      <c r="B56" s="2">
        <v>31996</v>
      </c>
      <c r="C56">
        <v>6.356</v>
      </c>
      <c r="D56">
        <v>6.248</v>
      </c>
      <c r="E56">
        <v>6.237</v>
      </c>
      <c r="F56">
        <v>6.156</v>
      </c>
      <c r="H56">
        <f t="shared" si="0"/>
        <v>0.11899999999999977</v>
      </c>
      <c r="I56">
        <f t="shared" si="1"/>
        <v>0.09200000000000053</v>
      </c>
    </row>
    <row r="57" spans="1:9" ht="12.75">
      <c r="A57" s="1">
        <v>37449</v>
      </c>
      <c r="B57" s="2">
        <v>32013</v>
      </c>
      <c r="C57">
        <v>6.758</v>
      </c>
      <c r="D57">
        <v>6.1</v>
      </c>
      <c r="E57">
        <v>6.669</v>
      </c>
      <c r="F57">
        <v>5.947</v>
      </c>
      <c r="H57">
        <f t="shared" si="0"/>
        <v>0.08900000000000041</v>
      </c>
      <c r="I57">
        <f t="shared" si="1"/>
        <v>0.15299999999999958</v>
      </c>
    </row>
    <row r="58" spans="1:9" ht="12.75">
      <c r="A58" s="1">
        <v>37449</v>
      </c>
      <c r="B58" s="2">
        <v>32014</v>
      </c>
      <c r="C58">
        <v>6.614</v>
      </c>
      <c r="D58">
        <v>6.244</v>
      </c>
      <c r="E58">
        <v>6.54</v>
      </c>
      <c r="F58">
        <v>6.099</v>
      </c>
      <c r="H58">
        <f t="shared" si="0"/>
        <v>0.07399999999999984</v>
      </c>
      <c r="I58">
        <f t="shared" si="1"/>
        <v>0.14499999999999957</v>
      </c>
    </row>
    <row r="59" spans="1:9" ht="12.75">
      <c r="A59" s="1">
        <v>37449</v>
      </c>
      <c r="B59" s="2">
        <v>32015</v>
      </c>
      <c r="C59">
        <v>6.496</v>
      </c>
      <c r="D59">
        <v>6.382</v>
      </c>
      <c r="E59">
        <v>6.424</v>
      </c>
      <c r="F59">
        <v>6.245</v>
      </c>
      <c r="H59">
        <f t="shared" si="0"/>
        <v>0.07200000000000006</v>
      </c>
      <c r="I59">
        <f t="shared" si="1"/>
        <v>0.13699999999999957</v>
      </c>
    </row>
    <row r="60" spans="1:9" ht="12.75">
      <c r="A60" s="1">
        <v>37449</v>
      </c>
      <c r="B60" s="2">
        <v>32016</v>
      </c>
      <c r="C60">
        <v>6.36</v>
      </c>
      <c r="D60">
        <v>6.375</v>
      </c>
      <c r="E60">
        <v>6.291</v>
      </c>
      <c r="F60">
        <v>6.242</v>
      </c>
      <c r="H60">
        <f t="shared" si="0"/>
        <v>0.06899999999999995</v>
      </c>
      <c r="I60">
        <f t="shared" si="1"/>
        <v>0.133</v>
      </c>
    </row>
    <row r="61" spans="1:11" ht="12.75">
      <c r="A61" s="1"/>
      <c r="G61" t="s">
        <v>9</v>
      </c>
      <c r="H61" s="3">
        <f>SUM(H43:H60)/18</f>
        <v>0.04522222222222218</v>
      </c>
      <c r="I61" s="3">
        <f>SUM(I43:I60)/18</f>
        <v>0.07627777777777774</v>
      </c>
      <c r="J61">
        <f>(18/70)*(H61-H78)^2</f>
        <v>0.000956629398121154</v>
      </c>
      <c r="K61">
        <f>(18/70)*(I61-I78)^2</f>
        <v>0.0004174915613864605</v>
      </c>
    </row>
    <row r="62" spans="1:9" ht="12.75">
      <c r="A62" s="1">
        <v>37450</v>
      </c>
      <c r="B62" s="2">
        <v>32027</v>
      </c>
      <c r="C62">
        <v>6.489</v>
      </c>
      <c r="D62">
        <v>6.274</v>
      </c>
      <c r="E62">
        <v>6.369</v>
      </c>
      <c r="F62">
        <v>6.224</v>
      </c>
      <c r="H62">
        <f t="shared" si="0"/>
        <v>0.1200000000000001</v>
      </c>
      <c r="I62">
        <f t="shared" si="1"/>
        <v>0.04999999999999982</v>
      </c>
    </row>
    <row r="63" spans="1:9" ht="12.75">
      <c r="A63" s="1">
        <v>37450</v>
      </c>
      <c r="B63" s="2">
        <v>32028</v>
      </c>
      <c r="C63">
        <v>6.008</v>
      </c>
      <c r="D63">
        <v>6.306</v>
      </c>
      <c r="E63">
        <v>5.877</v>
      </c>
      <c r="F63">
        <v>6.276</v>
      </c>
      <c r="H63">
        <f t="shared" si="0"/>
        <v>0.13100000000000023</v>
      </c>
      <c r="I63">
        <f t="shared" si="1"/>
        <v>0.03000000000000025</v>
      </c>
    </row>
    <row r="64" spans="1:9" ht="12.75">
      <c r="A64" s="1">
        <v>37450</v>
      </c>
      <c r="B64" s="2">
        <v>32029</v>
      </c>
      <c r="C64">
        <v>6.272</v>
      </c>
      <c r="D64">
        <v>6.546</v>
      </c>
      <c r="E64">
        <v>6.158</v>
      </c>
      <c r="F64">
        <v>6.497</v>
      </c>
      <c r="H64">
        <f t="shared" si="0"/>
        <v>0.11399999999999988</v>
      </c>
      <c r="I64">
        <f t="shared" si="1"/>
        <v>0.04900000000000038</v>
      </c>
    </row>
    <row r="65" spans="1:9" ht="12.75">
      <c r="A65" s="1">
        <v>37450</v>
      </c>
      <c r="B65" s="2">
        <v>32030</v>
      </c>
      <c r="C65">
        <v>6.115</v>
      </c>
      <c r="D65">
        <v>6.147</v>
      </c>
      <c r="E65">
        <v>5.981</v>
      </c>
      <c r="F65">
        <v>6.109</v>
      </c>
      <c r="H65">
        <f aca="true" t="shared" si="2" ref="H65:H73">C65-E65</f>
        <v>0.13400000000000034</v>
      </c>
      <c r="I65">
        <f aca="true" t="shared" si="3" ref="I65:I73">D65-F65</f>
        <v>0.038000000000000256</v>
      </c>
    </row>
    <row r="66" spans="1:9" ht="12.75">
      <c r="A66" s="1">
        <v>37450</v>
      </c>
      <c r="B66" s="2">
        <v>32048</v>
      </c>
      <c r="C66">
        <v>6.162</v>
      </c>
      <c r="D66">
        <v>5.714</v>
      </c>
      <c r="E66">
        <v>6.049</v>
      </c>
      <c r="F66">
        <v>5.633</v>
      </c>
      <c r="H66">
        <f t="shared" si="2"/>
        <v>0.11299999999999955</v>
      </c>
      <c r="I66">
        <f t="shared" si="3"/>
        <v>0.0810000000000004</v>
      </c>
    </row>
    <row r="67" spans="1:9" ht="12.75">
      <c r="A67" s="1">
        <v>37450</v>
      </c>
      <c r="B67" s="2">
        <v>32049</v>
      </c>
      <c r="C67">
        <v>6.559</v>
      </c>
      <c r="D67">
        <v>5.729</v>
      </c>
      <c r="E67">
        <v>6.458</v>
      </c>
      <c r="F67">
        <v>5.62</v>
      </c>
      <c r="H67">
        <f t="shared" si="2"/>
        <v>0.10099999999999998</v>
      </c>
      <c r="I67">
        <f t="shared" si="3"/>
        <v>0.10899999999999999</v>
      </c>
    </row>
    <row r="68" spans="1:9" ht="12.75">
      <c r="A68" s="1">
        <v>37450</v>
      </c>
      <c r="B68" s="2">
        <v>32050</v>
      </c>
      <c r="C68">
        <v>6.9</v>
      </c>
      <c r="D68">
        <v>6.062</v>
      </c>
      <c r="E68">
        <v>6.826</v>
      </c>
      <c r="F68">
        <v>5.946</v>
      </c>
      <c r="H68">
        <f t="shared" si="2"/>
        <v>0.07400000000000073</v>
      </c>
      <c r="I68">
        <f t="shared" si="3"/>
        <v>0.11600000000000055</v>
      </c>
    </row>
    <row r="69" spans="1:9" ht="12.75">
      <c r="A69" s="1">
        <v>37450</v>
      </c>
      <c r="B69" s="2">
        <v>32051</v>
      </c>
      <c r="C69">
        <v>6.912</v>
      </c>
      <c r="D69">
        <v>6.2</v>
      </c>
      <c r="E69">
        <v>6.846</v>
      </c>
      <c r="F69">
        <v>6.085</v>
      </c>
      <c r="H69">
        <f t="shared" si="2"/>
        <v>0.06599999999999984</v>
      </c>
      <c r="I69">
        <f t="shared" si="3"/>
        <v>0.11500000000000021</v>
      </c>
    </row>
    <row r="70" spans="1:9" ht="12.75">
      <c r="A70" s="1">
        <v>37450</v>
      </c>
      <c r="B70" s="2">
        <v>32069</v>
      </c>
      <c r="C70">
        <v>6.87</v>
      </c>
      <c r="D70">
        <v>6.77</v>
      </c>
      <c r="E70">
        <v>6.865</v>
      </c>
      <c r="F70">
        <v>6.593</v>
      </c>
      <c r="H70">
        <f t="shared" si="2"/>
        <v>0.004999999999999893</v>
      </c>
      <c r="I70">
        <f t="shared" si="3"/>
        <v>0.1769999999999996</v>
      </c>
    </row>
    <row r="71" spans="1:9" ht="12.75">
      <c r="A71" s="1">
        <v>37450</v>
      </c>
      <c r="B71" s="2">
        <v>32070</v>
      </c>
      <c r="C71">
        <v>7.453</v>
      </c>
      <c r="D71">
        <v>7.013</v>
      </c>
      <c r="E71">
        <v>7.447</v>
      </c>
      <c r="F71">
        <v>6.859</v>
      </c>
      <c r="H71">
        <f t="shared" si="2"/>
        <v>0.006000000000000227</v>
      </c>
      <c r="I71">
        <f t="shared" si="3"/>
        <v>0.15399999999999991</v>
      </c>
    </row>
    <row r="72" spans="1:9" ht="12.75">
      <c r="A72" s="1">
        <v>37450</v>
      </c>
      <c r="B72" s="2">
        <v>32071</v>
      </c>
      <c r="C72">
        <v>7.163</v>
      </c>
      <c r="D72">
        <v>6.189</v>
      </c>
      <c r="E72">
        <v>7.167</v>
      </c>
      <c r="F72">
        <v>6.001</v>
      </c>
      <c r="H72">
        <f t="shared" si="2"/>
        <v>-0.0039999999999995595</v>
      </c>
      <c r="I72">
        <f t="shared" si="3"/>
        <v>0.18799999999999972</v>
      </c>
    </row>
    <row r="73" spans="1:9" ht="12.75">
      <c r="A73" s="1">
        <v>37450</v>
      </c>
      <c r="B73" s="2">
        <v>32072</v>
      </c>
      <c r="C73">
        <v>6.629</v>
      </c>
      <c r="D73">
        <v>6.471</v>
      </c>
      <c r="E73">
        <v>6.619</v>
      </c>
      <c r="F73">
        <v>6.311</v>
      </c>
      <c r="H73">
        <f t="shared" si="2"/>
        <v>0.009999999999999787</v>
      </c>
      <c r="I73">
        <f t="shared" si="3"/>
        <v>0.16000000000000014</v>
      </c>
    </row>
    <row r="74" spans="7:11" ht="12.75">
      <c r="G74" t="s">
        <v>9</v>
      </c>
      <c r="H74" s="3">
        <f>SUM(H62:H73)/12</f>
        <v>0.07250000000000008</v>
      </c>
      <c r="I74" s="3">
        <f>SUM(I62:I73)/12</f>
        <v>0.10558333333333343</v>
      </c>
      <c r="J74">
        <f>(12/70)*(H74-H78)^2</f>
        <v>0.0013357448746355732</v>
      </c>
      <c r="K74">
        <f>(12/70)*(I74-I78)^2</f>
        <v>2.0697983479105624E-05</v>
      </c>
    </row>
    <row r="77" spans="8:11" ht="12.75">
      <c r="H77" t="s">
        <v>11</v>
      </c>
      <c r="I77" t="s">
        <v>12</v>
      </c>
      <c r="J77" t="s">
        <v>15</v>
      </c>
      <c r="K77" t="s">
        <v>16</v>
      </c>
    </row>
    <row r="78" spans="7:11" ht="12.75">
      <c r="G78" s="4" t="s">
        <v>10</v>
      </c>
      <c r="H78" s="4">
        <f>(H42*(40/70)+H61*(18/70)+H74*(12/70))</f>
        <v>-0.01577142857142864</v>
      </c>
      <c r="I78" s="4">
        <f>(I42*(40/70)+I61*(18/70)+I74*(12/70))</f>
        <v>0.11657142857142859</v>
      </c>
      <c r="J78" s="4">
        <f>J42+J61+J74</f>
        <v>0.003954254739229033</v>
      </c>
      <c r="K78" s="4">
        <f>K42+K61+K74</f>
        <v>0.0007005802154195018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Attard User</dc:creator>
  <cp:keywords/>
  <dc:description/>
  <cp:lastModifiedBy>Mike Attard User</cp:lastModifiedBy>
  <dcterms:created xsi:type="dcterms:W3CDTF">2006-07-18T09:17:38Z</dcterms:created>
  <cp:category/>
  <cp:version/>
  <cp:contentType/>
  <cp:contentStatus/>
</cp:coreProperties>
</file>